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7A284867-103B-4FD5-A009-445B9C8E7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دول محاسبه بازخذید سنوات" sheetId="4" r:id="rId1"/>
  </sheets>
  <definedNames>
    <definedName name="_xlnm.Print_Area" localSheetId="0">'جدول محاسبه بازخذید سنوات'!$A$1:$K$10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" l="1"/>
  <c r="J6" i="4"/>
  <c r="J7" i="4"/>
  <c r="J8" i="4"/>
  <c r="I5" i="4"/>
  <c r="I6" i="4"/>
  <c r="I7" i="4"/>
  <c r="I8" i="4"/>
  <c r="G5" i="4"/>
  <c r="G6" i="4"/>
  <c r="G7" i="4"/>
  <c r="G8" i="4"/>
  <c r="G4" i="4" l="1"/>
  <c r="I4" i="4" l="1"/>
  <c r="J4" i="4" s="1"/>
  <c r="J9" i="4" l="1"/>
</calcChain>
</file>

<file path=xl/sharedStrings.xml><?xml version="1.0" encoding="utf-8"?>
<sst xmlns="http://schemas.openxmlformats.org/spreadsheetml/2006/main" count="17" uniqueCount="13">
  <si>
    <t>نام و نام خانوادگی</t>
  </si>
  <si>
    <t>ردیف</t>
  </si>
  <si>
    <t>جمع (ريال)</t>
  </si>
  <si>
    <t>پرسنل</t>
  </si>
  <si>
    <t>دستمزد روزانه (ريال)</t>
  </si>
  <si>
    <t>مبنای سنوات (ريال)</t>
  </si>
  <si>
    <t>محاسبه سنوات (ریال)</t>
  </si>
  <si>
    <t>سایر مزایا تبع شغل</t>
  </si>
  <si>
    <t>پایه سنوات روزانه (ريال)</t>
  </si>
  <si>
    <t>جمع حقوق و مزایا روزانه (ريال)</t>
  </si>
  <si>
    <t>کارکرد (روز) - بین 1 تا 365 وارد کنید</t>
  </si>
  <si>
    <t>جدول محاسبه بازخرید سنوات پایان خدمت کارکنان شرکت ............................ منتهی به 1402/12/29</t>
  </si>
  <si>
    <t>کاربرگرامی جهت تهیه جدول با تعداد ردیف های دلخواه و با سربرگ شرکت خود به ایمیل info@tarazban.com با ذکر شماره همراه فرد مسئول، درخواست خود را ارسال نموده تا بصورت رایگان برای شما انجام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</si>
</sst>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-_ر_ي_ا_ل_ ;_ * #,##0.0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4"/>
      <name val="B Nazanin"/>
      <charset val="178"/>
    </font>
    <font>
      <sz val="18"/>
      <name val="B Titr"/>
      <charset val="178"/>
    </font>
    <font>
      <sz val="18"/>
      <color theme="1"/>
      <name val="B Titr"/>
      <charset val="178"/>
    </font>
    <font>
      <b/>
      <sz val="1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readingOrder="2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4" fillId="4" borderId="3" xfId="0" applyNumberFormat="1" applyFont="1" applyFill="1" applyBorder="1" applyAlignment="1" applyProtection="1">
      <alignment horizontal="center" vertical="center" readingOrder="2"/>
      <protection locked="0"/>
    </xf>
    <xf numFmtId="3" fontId="4" fillId="4" borderId="4" xfId="1" applyNumberFormat="1" applyFont="1" applyFill="1" applyBorder="1" applyAlignment="1" applyProtection="1">
      <alignment horizontal="center" vertical="center" readingOrder="2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readingOrder="2"/>
      <protection locked="0"/>
    </xf>
    <xf numFmtId="3" fontId="5" fillId="2" borderId="1" xfId="1" applyNumberFormat="1" applyFont="1" applyFill="1" applyBorder="1" applyAlignment="1" applyProtection="1">
      <alignment horizontal="center" vertical="center" readingOrder="2"/>
      <protection locked="0"/>
    </xf>
    <xf numFmtId="3" fontId="5" fillId="2" borderId="1" xfId="0" applyNumberFormat="1" applyFont="1" applyFill="1" applyBorder="1" applyAlignment="1" applyProtection="1">
      <alignment horizontal="center" vertical="center" readingOrder="2"/>
      <protection locked="0"/>
    </xf>
    <xf numFmtId="3" fontId="7" fillId="4" borderId="9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0" xfId="0" applyAlignment="1" applyProtection="1">
      <alignment horizontal="center" readingOrder="2"/>
      <protection locked="0"/>
    </xf>
    <xf numFmtId="3" fontId="0" fillId="0" borderId="0" xfId="0" applyNumberFormat="1" applyAlignment="1" applyProtection="1">
      <alignment horizontal="center" readingOrder="2"/>
      <protection locked="0"/>
    </xf>
    <xf numFmtId="3" fontId="3" fillId="0" borderId="1" xfId="0" applyNumberFormat="1" applyFont="1" applyBorder="1" applyAlignment="1" applyProtection="1">
      <alignment horizontal="center" vertical="center" readingOrder="2"/>
      <protection hidden="1"/>
    </xf>
    <xf numFmtId="3" fontId="3" fillId="0" borderId="6" xfId="1" applyNumberFormat="1" applyFont="1" applyBorder="1" applyAlignment="1" applyProtection="1">
      <alignment horizontal="center" vertical="center" readingOrder="2"/>
      <protection hidden="1"/>
    </xf>
    <xf numFmtId="3" fontId="5" fillId="2" borderId="1" xfId="1" applyNumberFormat="1" applyFont="1" applyFill="1" applyBorder="1" applyAlignment="1" applyProtection="1">
      <alignment horizontal="center" vertical="center" readingOrder="2"/>
      <protection hidden="1"/>
    </xf>
    <xf numFmtId="3" fontId="4" fillId="3" borderId="3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 vertical="center" readingOrder="2"/>
      <protection locked="0"/>
    </xf>
    <xf numFmtId="0" fontId="6" fillId="4" borderId="8" xfId="0" applyFont="1" applyFill="1" applyBorder="1" applyAlignment="1" applyProtection="1">
      <alignment horizontal="center" vertical="center" readingOrder="2"/>
      <protection locked="0"/>
    </xf>
    <xf numFmtId="3" fontId="8" fillId="0" borderId="0" xfId="0" applyNumberFormat="1" applyFont="1" applyAlignment="1" applyProtection="1">
      <alignment horizontal="center" vertical="center" readingOrder="2"/>
      <protection hidden="1"/>
    </xf>
    <xf numFmtId="0" fontId="0" fillId="0" borderId="0" xfId="0" applyAlignment="1" applyProtection="1">
      <alignment horizontal="center"/>
      <protection hidden="1"/>
    </xf>
    <xf numFmtId="3" fontId="8" fillId="0" borderId="0" xfId="0" applyNumberFormat="1" applyFont="1" applyAlignment="1" applyProtection="1">
      <alignment vertical="center" readingOrder="2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1076325</xdr:colOff>
      <xdr:row>0</xdr:row>
      <xdr:rowOff>361951</xdr:rowOff>
    </xdr:from>
    <xdr:to>
      <xdr:col>8</xdr:col>
      <xdr:colOff>1171575</xdr:colOff>
      <xdr:row>0</xdr:row>
      <xdr:rowOff>2533651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2EA3EE-A899-4655-B821-8358438CDD55}"/>
            </a:ext>
          </a:extLst>
        </xdr:cNvPr>
        <xdr:cNvSpPr txBox="1"/>
      </xdr:nvSpPr>
      <xdr:spPr>
        <a:xfrm>
          <a:off x="9984419325" y="361951"/>
          <a:ext cx="7286625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en-US" sz="16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  <a:p>
          <a:pPr algn="ctr" rtl="1"/>
          <a:endParaRPr lang="en-US" sz="16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  <a:p>
          <a:pPr algn="ctr" rtl="1"/>
          <a:r>
            <a:rPr lang="fa-IR" sz="1600" b="1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شرکت ترازبان ایده مانی</a:t>
          </a:r>
        </a:p>
        <a:p>
          <a:pPr algn="ctr" rtl="1"/>
          <a:r>
            <a:rPr lang="fa-IR" sz="1200" b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خدمات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مالی، مشاوره مالیاتی و آموزش حسابداری</a:t>
          </a: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نشانی: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تهران، خیابان شهید بهشتی، خیابان سرافراز، کوچه حق پرست، پلاک 6، واحد3</a:t>
          </a:r>
          <a:endParaRPr lang="fa-IR" sz="1100" b="0" baseline="0">
            <a:solidFill>
              <a:sysClr val="windowText" lastClr="000000"/>
            </a:solidFill>
            <a:latin typeface="IRANSansX" pitchFamily="2" charset="-78"/>
            <a:cs typeface="B Nazanin" panose="00000400000000000000" pitchFamily="2" charset="-78"/>
          </a:endParaRP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تلفن:  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88528964-021    88528965-021</a:t>
          </a: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اینستاگرام: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tarazban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 </a:t>
          </a:r>
          <a:r>
            <a:rPr lang="fa-IR" sz="14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تلگرام:</a:t>
          </a:r>
          <a:r>
            <a:rPr lang="fa-IR" sz="14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tarazbanco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  </a:t>
          </a:r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وب سایت: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www.tarazban.com</a:t>
          </a:r>
        </a:p>
        <a:p>
          <a:pPr algn="ctr" rtl="1"/>
          <a:endParaRPr lang="en-US" sz="14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</xdr:txBody>
    </xdr:sp>
    <xdr:clientData/>
  </xdr:twoCellAnchor>
  <xdr:twoCellAnchor editAs="oneCell">
    <xdr:from>
      <xdr:col>6</xdr:col>
      <xdr:colOff>19050</xdr:colOff>
      <xdr:row>0</xdr:row>
      <xdr:rowOff>371476</xdr:rowOff>
    </xdr:from>
    <xdr:to>
      <xdr:col>6</xdr:col>
      <xdr:colOff>685800</xdr:colOff>
      <xdr:row>0</xdr:row>
      <xdr:rowOff>1038226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0E4159-71CB-47B7-9A1E-7EE9A1139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838800" y="371476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"/>
  <sheetViews>
    <sheetView rightToLeft="1" tabSelected="1" topLeftCell="A6" workbookViewId="0">
      <selection activeCell="B11" sqref="B11:J11"/>
    </sheetView>
  </sheetViews>
  <sheetFormatPr defaultRowHeight="24" customHeight="1" x14ac:dyDescent="0.25"/>
  <cols>
    <col min="1" max="1" width="3.5703125" style="1" customWidth="1"/>
    <col min="2" max="2" width="7.85546875" style="1" customWidth="1"/>
    <col min="3" max="3" width="22.7109375" style="12" customWidth="1"/>
    <col min="4" max="4" width="21.5703125" style="13" customWidth="1"/>
    <col min="5" max="6" width="21.140625" style="13" customWidth="1"/>
    <col min="7" max="7" width="23.85546875" style="13" customWidth="1"/>
    <col min="8" max="8" width="20.140625" style="13" customWidth="1"/>
    <col min="9" max="9" width="25.42578125" style="13" customWidth="1"/>
    <col min="10" max="10" width="34.5703125" style="13" customWidth="1"/>
    <col min="11" max="16384" width="9.140625" style="1"/>
  </cols>
  <sheetData>
    <row r="1" spans="1:13" ht="209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37.5" customHeight="1" thickBot="1" x14ac:dyDescent="0.8">
      <c r="B2" s="18" t="s">
        <v>11</v>
      </c>
      <c r="C2" s="18"/>
      <c r="D2" s="18"/>
      <c r="E2" s="18"/>
      <c r="F2" s="18"/>
      <c r="G2" s="18"/>
      <c r="H2" s="18"/>
      <c r="I2" s="18"/>
      <c r="J2" s="18"/>
    </row>
    <row r="3" spans="1:13" ht="53.25" customHeight="1" x14ac:dyDescent="0.25">
      <c r="B3" s="2" t="s">
        <v>1</v>
      </c>
      <c r="C3" s="3" t="s">
        <v>3</v>
      </c>
      <c r="D3" s="4" t="s">
        <v>4</v>
      </c>
      <c r="E3" s="4" t="s">
        <v>8</v>
      </c>
      <c r="F3" s="4" t="s">
        <v>7</v>
      </c>
      <c r="G3" s="4" t="s">
        <v>9</v>
      </c>
      <c r="H3" s="17" t="s">
        <v>10</v>
      </c>
      <c r="I3" s="5" t="s">
        <v>5</v>
      </c>
      <c r="J3" s="6" t="s">
        <v>6</v>
      </c>
    </row>
    <row r="4" spans="1:13" ht="31.5" customHeight="1" x14ac:dyDescent="0.25">
      <c r="B4" s="7">
        <v>1</v>
      </c>
      <c r="C4" s="8" t="s">
        <v>0</v>
      </c>
      <c r="D4" s="9">
        <v>1769429</v>
      </c>
      <c r="E4" s="9">
        <v>70000</v>
      </c>
      <c r="F4" s="9">
        <v>0</v>
      </c>
      <c r="G4" s="16">
        <f>D4+E4+F4</f>
        <v>1839429</v>
      </c>
      <c r="H4" s="10">
        <v>365</v>
      </c>
      <c r="I4" s="14">
        <f>G4*30</f>
        <v>55182870</v>
      </c>
      <c r="J4" s="15">
        <f>(I4/365)*H4</f>
        <v>55182870</v>
      </c>
    </row>
    <row r="5" spans="1:13" ht="31.5" customHeight="1" x14ac:dyDescent="0.25">
      <c r="B5" s="7">
        <v>2</v>
      </c>
      <c r="C5" s="8" t="s">
        <v>0</v>
      </c>
      <c r="D5" s="9">
        <v>0</v>
      </c>
      <c r="E5" s="9">
        <v>0</v>
      </c>
      <c r="F5" s="9">
        <v>0</v>
      </c>
      <c r="G5" s="16">
        <f t="shared" ref="G5:G8" si="0">D5+E5+F5</f>
        <v>0</v>
      </c>
      <c r="H5" s="10"/>
      <c r="I5" s="14">
        <f t="shared" ref="I5:I8" si="1">G5*30</f>
        <v>0</v>
      </c>
      <c r="J5" s="15">
        <f t="shared" ref="J5:J8" si="2">(I5/365)*H5</f>
        <v>0</v>
      </c>
    </row>
    <row r="6" spans="1:13" ht="31.5" customHeight="1" x14ac:dyDescent="0.25">
      <c r="B6" s="7">
        <v>3</v>
      </c>
      <c r="C6" s="8" t="s">
        <v>0</v>
      </c>
      <c r="D6" s="9">
        <v>0</v>
      </c>
      <c r="E6" s="9">
        <v>0</v>
      </c>
      <c r="F6" s="9">
        <v>0</v>
      </c>
      <c r="G6" s="16">
        <f t="shared" si="0"/>
        <v>0</v>
      </c>
      <c r="H6" s="10"/>
      <c r="I6" s="14">
        <f t="shared" si="1"/>
        <v>0</v>
      </c>
      <c r="J6" s="15">
        <f t="shared" si="2"/>
        <v>0</v>
      </c>
    </row>
    <row r="7" spans="1:13" ht="31.5" customHeight="1" x14ac:dyDescent="0.25">
      <c r="B7" s="7">
        <v>4</v>
      </c>
      <c r="C7" s="8" t="s">
        <v>0</v>
      </c>
      <c r="D7" s="9">
        <v>0</v>
      </c>
      <c r="E7" s="9">
        <v>0</v>
      </c>
      <c r="F7" s="9">
        <v>0</v>
      </c>
      <c r="G7" s="16">
        <f t="shared" si="0"/>
        <v>0</v>
      </c>
      <c r="H7" s="10"/>
      <c r="I7" s="14">
        <f t="shared" si="1"/>
        <v>0</v>
      </c>
      <c r="J7" s="15">
        <f t="shared" si="2"/>
        <v>0</v>
      </c>
    </row>
    <row r="8" spans="1:13" ht="31.5" customHeight="1" x14ac:dyDescent="0.25">
      <c r="B8" s="7">
        <v>5</v>
      </c>
      <c r="C8" s="8" t="s">
        <v>0</v>
      </c>
      <c r="D8" s="9">
        <v>0</v>
      </c>
      <c r="E8" s="9">
        <v>0</v>
      </c>
      <c r="F8" s="9">
        <v>0</v>
      </c>
      <c r="G8" s="16">
        <f t="shared" si="0"/>
        <v>0</v>
      </c>
      <c r="H8" s="10"/>
      <c r="I8" s="14">
        <f t="shared" si="1"/>
        <v>0</v>
      </c>
      <c r="J8" s="15">
        <f t="shared" si="2"/>
        <v>0</v>
      </c>
    </row>
    <row r="9" spans="1:13" ht="45" customHeight="1" thickBot="1" x14ac:dyDescent="0.3">
      <c r="B9" s="19" t="s">
        <v>2</v>
      </c>
      <c r="C9" s="20"/>
      <c r="D9" s="20"/>
      <c r="E9" s="20"/>
      <c r="F9" s="20"/>
      <c r="G9" s="20"/>
      <c r="H9" s="20"/>
      <c r="I9" s="20"/>
      <c r="J9" s="11">
        <f>SUM(J4:J8)</f>
        <v>55182870</v>
      </c>
    </row>
    <row r="11" spans="1:13" ht="36.75" customHeight="1" x14ac:dyDescent="0.25">
      <c r="B11" s="21" t="s">
        <v>12</v>
      </c>
      <c r="C11" s="21"/>
      <c r="D11" s="21"/>
      <c r="E11" s="21"/>
      <c r="F11" s="21"/>
      <c r="G11" s="21"/>
      <c r="H11" s="21"/>
      <c r="I11" s="21"/>
      <c r="J11" s="21"/>
      <c r="K11" s="23"/>
      <c r="L11" s="23"/>
      <c r="M11" s="23"/>
    </row>
  </sheetData>
  <sheetProtection algorithmName="SHA-512" hashValue="huFg9bYVFLFYsagH3P+Fl2D3QdHMFJ6CLk1j2kjRKQu4SEGd34dNSOV0jCUvFNodY/chsSccNQ18XiBPVIImbw==" saltValue="nuZDefvmkt7IRGuPD9fuMA==" spinCount="100000" sheet="1" objects="1" scenarios="1"/>
  <mergeCells count="4">
    <mergeCell ref="B2:J2"/>
    <mergeCell ref="B9:I9"/>
    <mergeCell ref="A1:J1"/>
    <mergeCell ref="B11:J11"/>
  </mergeCells>
  <dataValidations count="1">
    <dataValidation type="whole" allowBlank="1" showInputMessage="1" showErrorMessage="1" sqref="H1:H10 H12:H1048576" xr:uid="{B19B31DC-A0CA-48D4-87E0-E8BF08479E40}">
      <formula1>1</formula1>
      <formula2>365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محاسبه بازخذید سنوات</vt:lpstr>
      <vt:lpstr>'جدول محاسبه بازخذید سنوات'!Print_Area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2024-02-24T11:53:12Z</dcterms:modified>
</cp:coreProperties>
</file>